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BB (Mon + Kontoführung)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<sst xmlns="http://schemas.openxmlformats.org/spreadsheetml/2006/main" count="27" uniqueCount="22">
  <si>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Finanzierungs- und Zahlungsplan:</t>
  </si>
  <si>
    <t>Annahme: jährliche Mittelanforderung nach Ende des 3. Quartals - erstmals im Jahr 2008; Schlussrate mit Endabrechnung im Jahr 2015;</t>
  </si>
  <si>
    <t>Projektbudget:</t>
  </si>
  <si>
    <t>lt. ERP-Fonds</t>
  </si>
  <si>
    <t>Gesamt</t>
  </si>
  <si>
    <t>EFRE</t>
  </si>
  <si>
    <t>national</t>
  </si>
  <si>
    <t>Anteile*</t>
  </si>
  <si>
    <t>Bayern</t>
  </si>
  <si>
    <t>OÖ</t>
  </si>
  <si>
    <t>Sbg</t>
  </si>
  <si>
    <t>Tirol</t>
  </si>
  <si>
    <t>Vbg</t>
  </si>
  <si>
    <t>Gesamtkosten</t>
  </si>
  <si>
    <t>*entsprechend Verwaltungsübereinkommen</t>
  </si>
  <si>
    <t>Monitoring- und Zahlungsdurchführende Stelle</t>
  </si>
  <si>
    <t>Werkvertrag VB</t>
  </si>
  <si>
    <t>Werkvertrag BB</t>
  </si>
  <si>
    <t>Vgb</t>
  </si>
  <si>
    <t>Jährlicher Zahlungsplan**</t>
  </si>
  <si>
    <t>** die Erstattung des 75%-igen EFRE-Anteils erfolgt über das Monitoring System, die 25%-ige nationale Kofinanzierung wird jeweils über ein gesondertes Schreiben durch die Verwaltungsbehörde angefordert.</t>
  </si>
  <si>
    <t>Fälligkeit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</si>
</sst>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&quot;€&quot;\ #,##0.0"/>
    <numFmt numFmtId="171" formatCode="&quot;€&quot;\ #,##0.000"/>
    <numFmt numFmtId="172" formatCode="&quot;€&quot;\ #,##0.0000"/>
    <numFmt numFmtId="173" formatCode="&quot;€&quot;\ #,##0.00000"/>
    <numFmt numFmtId="174" formatCode="&quot;€&quot;\ #,##0.000000"/>
    <numFmt numFmtId="175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9" fontId="3" fillId="0" borderId="0" xfId="19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1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9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9" fontId="3" fillId="0" borderId="0" xfId="19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14" fontId="3" fillId="0" borderId="5" xfId="0" applyNumberFormat="1" applyFont="1" applyBorder="1" applyAlignment="1">
      <alignment horizontal="right"/>
    </xf>
    <xf numFmtId="9" fontId="3" fillId="0" borderId="6" xfId="19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100" workbookViewId="0" topLeftCell="A1">
      <selection activeCell="D14" sqref="D14"/>
    </sheetView>
  </sheetViews>
  <sheetFormatPr defaultColWidth="11.421875" defaultRowHeight="12.75"/>
  <cols>
    <col min="1" max="1" width="11.421875" style="2" customWidth="1"/>
    <col min="2" max="2" width="16.7109375" style="2" customWidth="1"/>
    <col min="3" max="3" width="13.28125" style="7" customWidth="1"/>
    <col min="4" max="4" width="12.421875" style="4" customWidth="1"/>
    <col min="5" max="5" width="13.00390625" style="2" bestFit="1" customWidth="1"/>
    <col min="6" max="6" width="11.421875" style="5" bestFit="1" customWidth="1"/>
    <col min="7" max="7" width="10.28125" style="5" bestFit="1" customWidth="1"/>
    <col min="8" max="8" width="12.57421875" style="5" bestFit="1" customWidth="1"/>
    <col min="9" max="9" width="11.28125" style="5" customWidth="1"/>
    <col min="10" max="10" width="11.00390625" style="5" customWidth="1"/>
    <col min="11" max="11" width="1.57421875" style="2" customWidth="1"/>
    <col min="12" max="16384" width="11.421875" style="2" customWidth="1"/>
  </cols>
  <sheetData>
    <row r="1" spans="1:3" ht="12">
      <c r="A1" s="1" t="s">
        <v>0</v>
      </c>
      <c r="C1" s="3" t="s">
        <v>15</v>
      </c>
    </row>
    <row r="2" ht="12">
      <c r="A2" s="6"/>
    </row>
    <row r="3" ht="12">
      <c r="A3" s="8" t="s">
        <v>1</v>
      </c>
    </row>
    <row r="4" spans="1:7" ht="12">
      <c r="A4" s="8" t="s">
        <v>2</v>
      </c>
      <c r="B4" s="4">
        <v>405000</v>
      </c>
      <c r="C4" s="9" t="s">
        <v>3</v>
      </c>
      <c r="D4" s="2"/>
      <c r="F4" s="10"/>
      <c r="G4" s="10"/>
    </row>
    <row r="5" spans="6:7" ht="12">
      <c r="F5" s="10"/>
      <c r="G5" s="10"/>
    </row>
    <row r="6" spans="1:11" ht="12">
      <c r="A6" s="11"/>
      <c r="B6" s="11"/>
      <c r="C6" s="12" t="s">
        <v>4</v>
      </c>
      <c r="D6" s="13" t="s">
        <v>5</v>
      </c>
      <c r="E6" s="13" t="s">
        <v>6</v>
      </c>
      <c r="K6" s="14"/>
    </row>
    <row r="7" spans="1:11" ht="12">
      <c r="A7" s="3"/>
      <c r="B7" s="15" t="s">
        <v>7</v>
      </c>
      <c r="C7" s="2"/>
      <c r="D7" s="16">
        <v>0.75</v>
      </c>
      <c r="E7" s="16">
        <v>0.25</v>
      </c>
      <c r="K7" s="14"/>
    </row>
    <row r="8" spans="1:11" ht="12">
      <c r="A8" s="5" t="s">
        <v>8</v>
      </c>
      <c r="B8" s="17">
        <v>0.5</v>
      </c>
      <c r="C8" s="10">
        <f>$B4*$B8</f>
        <v>202500</v>
      </c>
      <c r="D8" s="10">
        <f aca="true" t="shared" si="0" ref="D8:E13">$C8*D$7</f>
        <v>151875</v>
      </c>
      <c r="E8" s="10">
        <f t="shared" si="0"/>
        <v>50625</v>
      </c>
      <c r="K8" s="14"/>
    </row>
    <row r="9" spans="1:11" ht="12">
      <c r="A9" s="5" t="s">
        <v>9</v>
      </c>
      <c r="B9" s="8">
        <v>0.165</v>
      </c>
      <c r="C9" s="10">
        <f>$B4*$B9</f>
        <v>66825</v>
      </c>
      <c r="D9" s="10">
        <f t="shared" si="0"/>
        <v>50118.75</v>
      </c>
      <c r="E9" s="10">
        <f t="shared" si="0"/>
        <v>16706.25</v>
      </c>
      <c r="K9" s="14"/>
    </row>
    <row r="10" spans="1:11" ht="12">
      <c r="A10" s="5" t="s">
        <v>10</v>
      </c>
      <c r="B10" s="8">
        <v>0.165</v>
      </c>
      <c r="C10" s="10">
        <f>$B4*$B10</f>
        <v>66825</v>
      </c>
      <c r="D10" s="10">
        <f t="shared" si="0"/>
        <v>50118.75</v>
      </c>
      <c r="E10" s="10">
        <f t="shared" si="0"/>
        <v>16706.25</v>
      </c>
      <c r="K10" s="14"/>
    </row>
    <row r="11" spans="1:11" ht="12">
      <c r="A11" s="5" t="s">
        <v>11</v>
      </c>
      <c r="B11" s="17">
        <v>0.16</v>
      </c>
      <c r="C11" s="10">
        <f>$B4*$B11</f>
        <v>64800</v>
      </c>
      <c r="D11" s="10">
        <f t="shared" si="0"/>
        <v>48600</v>
      </c>
      <c r="E11" s="10">
        <f t="shared" si="0"/>
        <v>16200</v>
      </c>
      <c r="K11" s="14"/>
    </row>
    <row r="12" spans="1:11" ht="12">
      <c r="A12" s="5" t="s">
        <v>12</v>
      </c>
      <c r="B12" s="17">
        <v>0.01</v>
      </c>
      <c r="C12" s="10">
        <f>$B4*$B12</f>
        <v>4050</v>
      </c>
      <c r="D12" s="10">
        <f t="shared" si="0"/>
        <v>3037.5</v>
      </c>
      <c r="E12" s="10">
        <f t="shared" si="0"/>
        <v>1012.5</v>
      </c>
      <c r="K12" s="14"/>
    </row>
    <row r="13" spans="1:11" ht="12">
      <c r="A13" s="3" t="s">
        <v>13</v>
      </c>
      <c r="C13" s="14">
        <f>SUM(C8:C12)</f>
        <v>405000</v>
      </c>
      <c r="D13" s="10">
        <f t="shared" si="0"/>
        <v>303750</v>
      </c>
      <c r="E13" s="10">
        <f t="shared" si="0"/>
        <v>101250</v>
      </c>
      <c r="K13" s="14"/>
    </row>
    <row r="14" spans="3:7" ht="12">
      <c r="C14" s="2"/>
      <c r="D14" s="2"/>
      <c r="F14" s="2"/>
      <c r="G14" s="2"/>
    </row>
    <row r="15" spans="1:4" ht="12">
      <c r="A15" s="5" t="s">
        <v>14</v>
      </c>
      <c r="C15" s="2"/>
      <c r="D15" s="2"/>
    </row>
    <row r="16" spans="1:4" ht="12">
      <c r="A16" s="5"/>
      <c r="C16" s="2"/>
      <c r="D16" s="2"/>
    </row>
    <row r="17" spans="1:9" ht="12">
      <c r="A17" s="35" t="s">
        <v>19</v>
      </c>
      <c r="B17" s="23"/>
      <c r="C17" s="23"/>
      <c r="D17" s="24"/>
      <c r="E17" s="18">
        <v>0.5</v>
      </c>
      <c r="F17" s="19">
        <v>0.165</v>
      </c>
      <c r="G17" s="19">
        <v>0.165</v>
      </c>
      <c r="H17" s="18">
        <v>0.16</v>
      </c>
      <c r="I17" s="20">
        <v>0.01</v>
      </c>
    </row>
    <row r="18" spans="1:9" ht="12">
      <c r="A18" s="25"/>
      <c r="B18" s="21" t="s">
        <v>16</v>
      </c>
      <c r="C18" s="21" t="s">
        <v>17</v>
      </c>
      <c r="D18" s="21" t="s">
        <v>4</v>
      </c>
      <c r="E18" s="21" t="s">
        <v>8</v>
      </c>
      <c r="F18" s="21" t="s">
        <v>9</v>
      </c>
      <c r="G18" s="21" t="s">
        <v>10</v>
      </c>
      <c r="H18" s="21" t="s">
        <v>11</v>
      </c>
      <c r="I18" s="22" t="s">
        <v>18</v>
      </c>
    </row>
    <row r="19" spans="2:9" ht="12">
      <c r="B19" s="21">
        <f>205000</f>
        <v>205000</v>
      </c>
      <c r="C19" s="21">
        <f>200000</f>
        <v>200000</v>
      </c>
      <c r="D19" s="21">
        <f aca="true" t="shared" si="1" ref="D19:I19">SUM(D21:D28)</f>
        <v>405000</v>
      </c>
      <c r="E19" s="21">
        <f t="shared" si="1"/>
        <v>202500</v>
      </c>
      <c r="F19" s="21">
        <f t="shared" si="1"/>
        <v>66825</v>
      </c>
      <c r="G19" s="21">
        <f t="shared" si="1"/>
        <v>66825</v>
      </c>
      <c r="H19" s="21">
        <f t="shared" si="1"/>
        <v>64800</v>
      </c>
      <c r="I19" s="22">
        <f t="shared" si="1"/>
        <v>4050</v>
      </c>
    </row>
    <row r="20" spans="1:9" ht="12">
      <c r="A20" s="25" t="s">
        <v>21</v>
      </c>
      <c r="D20" s="21"/>
      <c r="E20" s="21"/>
      <c r="F20" s="21"/>
      <c r="G20" s="21"/>
      <c r="H20" s="21"/>
      <c r="I20" s="22"/>
    </row>
    <row r="21" spans="1:9" ht="12">
      <c r="A21" s="26">
        <v>39721</v>
      </c>
      <c r="B21" s="27">
        <v>0.25</v>
      </c>
      <c r="C21" s="27">
        <v>0</v>
      </c>
      <c r="D21" s="21">
        <f aca="true" t="shared" si="2" ref="D21:D28">$B21*$B$19+$C21*$C$19</f>
        <v>51250</v>
      </c>
      <c r="E21" s="28">
        <f aca="true" t="shared" si="3" ref="E21:I28">$D21*E$17</f>
        <v>25625</v>
      </c>
      <c r="F21" s="28">
        <f t="shared" si="3"/>
        <v>8456.25</v>
      </c>
      <c r="G21" s="28">
        <f t="shared" si="3"/>
        <v>8456.25</v>
      </c>
      <c r="H21" s="28">
        <f t="shared" si="3"/>
        <v>8200</v>
      </c>
      <c r="I21" s="29">
        <f t="shared" si="3"/>
        <v>512.5</v>
      </c>
    </row>
    <row r="22" spans="1:9" ht="12">
      <c r="A22" s="26">
        <v>40086</v>
      </c>
      <c r="B22" s="27">
        <v>0.15</v>
      </c>
      <c r="C22" s="27">
        <v>0.15</v>
      </c>
      <c r="D22" s="21">
        <f t="shared" si="2"/>
        <v>60750</v>
      </c>
      <c r="E22" s="28">
        <f t="shared" si="3"/>
        <v>30375</v>
      </c>
      <c r="F22" s="28">
        <f t="shared" si="3"/>
        <v>10023.75</v>
      </c>
      <c r="G22" s="28">
        <f t="shared" si="3"/>
        <v>10023.75</v>
      </c>
      <c r="H22" s="28">
        <f t="shared" si="3"/>
        <v>9720</v>
      </c>
      <c r="I22" s="29">
        <f t="shared" si="3"/>
        <v>607.5</v>
      </c>
    </row>
    <row r="23" spans="1:9" ht="12">
      <c r="A23" s="26">
        <v>40451</v>
      </c>
      <c r="B23" s="27">
        <v>0.1</v>
      </c>
      <c r="C23" s="27">
        <v>0.15</v>
      </c>
      <c r="D23" s="21">
        <f t="shared" si="2"/>
        <v>50500</v>
      </c>
      <c r="E23" s="28">
        <f t="shared" si="3"/>
        <v>25250</v>
      </c>
      <c r="F23" s="28">
        <f t="shared" si="3"/>
        <v>8332.5</v>
      </c>
      <c r="G23" s="28">
        <f t="shared" si="3"/>
        <v>8332.5</v>
      </c>
      <c r="H23" s="28">
        <f t="shared" si="3"/>
        <v>8080</v>
      </c>
      <c r="I23" s="29">
        <f t="shared" si="3"/>
        <v>505</v>
      </c>
    </row>
    <row r="24" spans="1:9" ht="12">
      <c r="A24" s="26">
        <v>40816</v>
      </c>
      <c r="B24" s="27">
        <v>0.1</v>
      </c>
      <c r="C24" s="27">
        <v>0.15</v>
      </c>
      <c r="D24" s="21">
        <f t="shared" si="2"/>
        <v>50500</v>
      </c>
      <c r="E24" s="28">
        <f t="shared" si="3"/>
        <v>25250</v>
      </c>
      <c r="F24" s="28">
        <f t="shared" si="3"/>
        <v>8332.5</v>
      </c>
      <c r="G24" s="28">
        <f t="shared" si="3"/>
        <v>8332.5</v>
      </c>
      <c r="H24" s="28">
        <f t="shared" si="3"/>
        <v>8080</v>
      </c>
      <c r="I24" s="29">
        <f t="shared" si="3"/>
        <v>505</v>
      </c>
    </row>
    <row r="25" spans="1:9" ht="12">
      <c r="A25" s="26">
        <v>41182</v>
      </c>
      <c r="B25" s="27">
        <v>0.1</v>
      </c>
      <c r="C25" s="27">
        <v>0.15</v>
      </c>
      <c r="D25" s="21">
        <f t="shared" si="2"/>
        <v>50500</v>
      </c>
      <c r="E25" s="28">
        <f t="shared" si="3"/>
        <v>25250</v>
      </c>
      <c r="F25" s="28">
        <f t="shared" si="3"/>
        <v>8332.5</v>
      </c>
      <c r="G25" s="28">
        <f t="shared" si="3"/>
        <v>8332.5</v>
      </c>
      <c r="H25" s="28">
        <f t="shared" si="3"/>
        <v>8080</v>
      </c>
      <c r="I25" s="29">
        <f t="shared" si="3"/>
        <v>505</v>
      </c>
    </row>
    <row r="26" spans="1:9" ht="12">
      <c r="A26" s="26">
        <v>41547</v>
      </c>
      <c r="B26" s="27">
        <v>0.1</v>
      </c>
      <c r="C26" s="27">
        <v>0.15</v>
      </c>
      <c r="D26" s="21">
        <f t="shared" si="2"/>
        <v>50500</v>
      </c>
      <c r="E26" s="28">
        <f t="shared" si="3"/>
        <v>25250</v>
      </c>
      <c r="F26" s="28">
        <f t="shared" si="3"/>
        <v>8332.5</v>
      </c>
      <c r="G26" s="28">
        <f t="shared" si="3"/>
        <v>8332.5</v>
      </c>
      <c r="H26" s="28">
        <f t="shared" si="3"/>
        <v>8080</v>
      </c>
      <c r="I26" s="29">
        <f t="shared" si="3"/>
        <v>505</v>
      </c>
    </row>
    <row r="27" spans="1:9" ht="12">
      <c r="A27" s="26">
        <v>41912</v>
      </c>
      <c r="B27" s="27">
        <v>0.1</v>
      </c>
      <c r="C27" s="27">
        <v>0.15</v>
      </c>
      <c r="D27" s="21">
        <f t="shared" si="2"/>
        <v>50500</v>
      </c>
      <c r="E27" s="28">
        <f t="shared" si="3"/>
        <v>25250</v>
      </c>
      <c r="F27" s="28">
        <f t="shared" si="3"/>
        <v>8332.5</v>
      </c>
      <c r="G27" s="28">
        <f t="shared" si="3"/>
        <v>8332.5</v>
      </c>
      <c r="H27" s="28">
        <f t="shared" si="3"/>
        <v>8080</v>
      </c>
      <c r="I27" s="29">
        <f t="shared" si="3"/>
        <v>505</v>
      </c>
    </row>
    <row r="28" spans="1:9" ht="12">
      <c r="A28" s="30">
        <v>42353</v>
      </c>
      <c r="B28" s="31">
        <v>0.1</v>
      </c>
      <c r="C28" s="31">
        <v>0.1</v>
      </c>
      <c r="D28" s="32">
        <f t="shared" si="2"/>
        <v>40500</v>
      </c>
      <c r="E28" s="33">
        <f t="shared" si="3"/>
        <v>20250</v>
      </c>
      <c r="F28" s="33">
        <f t="shared" si="3"/>
        <v>6682.5</v>
      </c>
      <c r="G28" s="33">
        <f t="shared" si="3"/>
        <v>6682.5</v>
      </c>
      <c r="H28" s="33">
        <f t="shared" si="3"/>
        <v>6480</v>
      </c>
      <c r="I28" s="34">
        <f t="shared" si="3"/>
        <v>405</v>
      </c>
    </row>
    <row r="30" spans="1:9" ht="26.25" customHeight="1">
      <c r="A30" s="36" t="s">
        <v>20</v>
      </c>
      <c r="B30" s="37"/>
      <c r="C30" s="37"/>
      <c r="D30" s="37"/>
      <c r="E30" s="37"/>
      <c r="F30" s="37"/>
      <c r="G30" s="37"/>
      <c r="H30" s="37"/>
      <c r="I30" s="37"/>
    </row>
  </sheetData>
  <mergeCells count="1">
    <mergeCell ref="A30:I30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Diendorfer</dc:creator>
  <cp:keywords/>
  <dc:description/>
  <cp:lastModifiedBy>Klaus Diendorfer</cp:lastModifiedBy>
  <dcterms:created xsi:type="dcterms:W3CDTF">2007-12-10T16:51:22Z</dcterms:created>
  <dcterms:modified xsi:type="dcterms:W3CDTF">2008-05-14T13:47:01Z</dcterms:modified>
  <cp:category/>
  <cp:version/>
  <cp:contentType/>
  <cp:contentStatus/>
</cp:coreProperties>
</file>